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2024" sheetId="1" r:id="rId1"/>
    <sheet name="2025" sheetId="2" r:id="rId2"/>
  </sheets>
  <calcPr calcId="124519"/>
</workbook>
</file>

<file path=xl/calcChain.xml><?xml version="1.0" encoding="utf-8"?>
<calcChain xmlns="http://schemas.openxmlformats.org/spreadsheetml/2006/main">
  <c r="C11" i="1"/>
  <c r="C22" s="1"/>
  <c r="C28" i="2"/>
  <c r="C31" s="1"/>
  <c r="C4"/>
  <c r="B4"/>
  <c r="C29"/>
  <c r="C23"/>
  <c r="C23" i="1"/>
  <c r="C19"/>
  <c r="C6"/>
  <c r="B6"/>
  <c r="C20"/>
  <c r="C17"/>
  <c r="C16"/>
  <c r="C5"/>
  <c r="B5"/>
  <c r="C24" l="1"/>
  <c r="C20" i="2" s="1"/>
  <c r="C30" s="1"/>
  <c r="C32" s="1"/>
</calcChain>
</file>

<file path=xl/sharedStrings.xml><?xml version="1.0" encoding="utf-8"?>
<sst xmlns="http://schemas.openxmlformats.org/spreadsheetml/2006/main" count="69" uniqueCount="44">
  <si>
    <t>Отчетный период</t>
  </si>
  <si>
    <t>Начислено</t>
  </si>
  <si>
    <t>Получено</t>
  </si>
  <si>
    <t xml:space="preserve">         за -4й квартал 2024г.</t>
  </si>
  <si>
    <t>октябрь</t>
  </si>
  <si>
    <t>ноябрь</t>
  </si>
  <si>
    <t>декабрь</t>
  </si>
  <si>
    <t>Перевод средст из ООО "УК "Комфортная среда"</t>
  </si>
  <si>
    <t>Денежные средства, собранные с нежилых помещений:</t>
  </si>
  <si>
    <t>РусМедиа</t>
  </si>
  <si>
    <t>Дата составления</t>
  </si>
  <si>
    <t>Наименование работы</t>
  </si>
  <si>
    <t>Сумма, руб</t>
  </si>
  <si>
    <t>услуги ООО "ЕИРЦ" и банков по начислению и сборам коммунальных платежей составляют 3,4 % ежемесячно</t>
  </si>
  <si>
    <t>аварийное обслуживание общего имущества МКД</t>
  </si>
  <si>
    <t>ноябрь 2024</t>
  </si>
  <si>
    <t>ИТОГО по содержанию жилья:</t>
  </si>
  <si>
    <t>Общая стоимость проведенных работ</t>
  </si>
  <si>
    <t>Сальдо:</t>
  </si>
  <si>
    <t xml:space="preserve">Директор УК "Комфортная среда"                                              </t>
  </si>
  <si>
    <r>
      <t xml:space="preserve">Собранные и израсходованные денежные средства по услугам «Ремонт и Содержание жилья» дома по адресу: </t>
    </r>
    <r>
      <rPr>
        <b/>
        <i/>
        <sz val="14"/>
        <color indexed="58"/>
        <rFont val="Times New Roman"/>
        <family val="1"/>
        <charset val="204"/>
      </rPr>
      <t>ул.Котлостроительная 17-1</t>
    </r>
  </si>
  <si>
    <t>Федоренко Е. М.</t>
  </si>
  <si>
    <t>начислено за 12 месяца:  275,07х12=3300,84 (ежемесячный платеж составляет 275,07)</t>
  </si>
  <si>
    <t>Гордиенко И. А.</t>
  </si>
  <si>
    <t>начислено за 12 месяцев:        (ежемесячный платеж составляет 635,26) (сумма входит ежемесячно в колонку Получено)</t>
  </si>
  <si>
    <t>300,0 руб. х мес.</t>
  </si>
  <si>
    <t>Техническое диагностирование ВДГО (97 кв.)</t>
  </si>
  <si>
    <t>декабрь 2024</t>
  </si>
  <si>
    <t>Замена участка канализации (кв. 46)</t>
  </si>
  <si>
    <t xml:space="preserve">         за -1й квартал 2025г.</t>
  </si>
  <si>
    <t xml:space="preserve">         за -2й квартал 2025г.</t>
  </si>
  <si>
    <t xml:space="preserve">         за -3й квартал 2025г.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</si>
  <si>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</si>
  <si>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</si>
  <si>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</si>
  <si>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</si>
  <si>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</si>
  <si>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</si>
  <si>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</si>
  <si>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</si>
  <si>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</si>
  <si>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Перевод средств с 2024г.</t>
  </si>
  <si>
    <t>январь 2025</t>
  </si>
  <si>
    <t xml:space="preserve">Директор УК "Времена года"                                         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</si>
</sst>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charset val="204"/>
      <scheme val="minor"/>
    </font>
    <font>
      <b/>
      <sz val="14"/>
      <color indexed="58"/>
      <name val="Times New Roman"/>
      <family val="1"/>
      <charset val="204"/>
    </font>
    <font>
      <sz val="14"/>
      <color indexed="58"/>
      <name val="Times New Roman"/>
      <family val="1"/>
      <charset val="204"/>
    </font>
    <font>
      <i/>
      <sz val="11"/>
      <color indexed="58"/>
      <name val="Times New Roman"/>
      <family val="1"/>
      <charset val="204"/>
    </font>
    <font>
      <b/>
      <sz val="12"/>
      <color indexed="58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4"/>
      <color indexed="5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19191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wrapText="1"/>
    </xf>
    <xf numFmtId="2" fontId="2" fillId="0" borderId="0" xfId="1" applyNumberFormat="1" applyFont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2" fontId="1" fillId="0" borderId="6" xfId="1" applyNumberFormat="1" applyFont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opLeftCell="A16" workbookViewId="0">
      <selection activeCell="C12" sqref="C12"/>
    </sheetView>
  </sheetViews>
  <sheetFormatPr defaultRowHeight="15"/>
  <cols>
    <col min="1" max="1" width="14.140625" customWidth="1"/>
    <col min="2" max="2" width="57.28515625" customWidth="1"/>
    <col min="3" max="3" width="15.7109375" customWidth="1"/>
    <col min="4" max="4" width="10.5703125" customWidth="1"/>
  </cols>
  <sheetData>
    <row r="1" spans="1:4" ht="59.25" customHeight="1">
      <c r="A1" s="32" t="s">
        <v>20</v>
      </c>
      <c r="B1" s="32"/>
      <c r="C1" s="32"/>
    </row>
    <row r="2" spans="1:4" ht="37.5">
      <c r="A2" s="1" t="s">
        <v>0</v>
      </c>
      <c r="B2" s="1" t="s">
        <v>1</v>
      </c>
      <c r="C2" s="1" t="s">
        <v>2</v>
      </c>
    </row>
    <row r="3" spans="1:4" ht="18.75">
      <c r="A3" s="35" t="s">
        <v>3</v>
      </c>
      <c r="B3" s="35"/>
      <c r="C3" s="35"/>
    </row>
    <row r="4" spans="1:4" ht="18.75">
      <c r="A4" s="2" t="s">
        <v>4</v>
      </c>
      <c r="B4" s="2"/>
      <c r="C4" s="4"/>
    </row>
    <row r="5" spans="1:4" ht="18.75">
      <c r="A5" s="2" t="s">
        <v>5</v>
      </c>
      <c r="B5" s="2">
        <f>31941.7+31941.7</f>
        <v>63883.4</v>
      </c>
      <c r="C5" s="5">
        <f>700+700</f>
        <v>1400</v>
      </c>
      <c r="D5">
        <v>2384.29</v>
      </c>
    </row>
    <row r="6" spans="1:4" ht="18.75">
      <c r="A6" s="2" t="s">
        <v>6</v>
      </c>
      <c r="B6" s="2">
        <f>31941.7+31941.7</f>
        <v>63883.4</v>
      </c>
      <c r="C6" s="2">
        <f>33442.81+33442.81</f>
        <v>66885.62</v>
      </c>
      <c r="D6">
        <v>114560.74</v>
      </c>
    </row>
    <row r="7" spans="1:4" ht="18.75">
      <c r="A7" s="6"/>
      <c r="B7" s="7"/>
      <c r="C7" s="7"/>
    </row>
    <row r="8" spans="1:4" ht="18.75">
      <c r="A8" s="36" t="s">
        <v>7</v>
      </c>
      <c r="B8" s="36"/>
      <c r="C8" s="8">
        <v>0</v>
      </c>
    </row>
    <row r="9" spans="1:4" ht="18.75">
      <c r="A9" s="9"/>
      <c r="B9" s="9"/>
      <c r="C9" s="10"/>
    </row>
    <row r="10" spans="1:4" ht="18.75">
      <c r="A10" s="32" t="s">
        <v>8</v>
      </c>
      <c r="B10" s="32"/>
      <c r="C10" s="32"/>
    </row>
    <row r="11" spans="1:4" ht="31.5">
      <c r="A11" s="25" t="s">
        <v>21</v>
      </c>
      <c r="B11" s="24" t="s">
        <v>22</v>
      </c>
      <c r="C11" s="26">
        <f>275.07*12</f>
        <v>3300.84</v>
      </c>
    </row>
    <row r="12" spans="1:4" ht="47.25">
      <c r="A12" s="25" t="s">
        <v>23</v>
      </c>
      <c r="B12" s="27" t="s">
        <v>24</v>
      </c>
      <c r="C12" s="28"/>
    </row>
    <row r="13" spans="1:4" ht="18.75">
      <c r="A13" s="25" t="s">
        <v>9</v>
      </c>
      <c r="B13" s="27" t="s">
        <v>25</v>
      </c>
      <c r="C13" s="28">
        <v>300</v>
      </c>
    </row>
    <row r="14" spans="1:4" ht="31.5">
      <c r="A14" s="12" t="s">
        <v>10</v>
      </c>
      <c r="B14" s="1" t="s">
        <v>11</v>
      </c>
      <c r="C14" s="1" t="s">
        <v>12</v>
      </c>
    </row>
    <row r="15" spans="1:4" ht="18.75">
      <c r="A15" s="33"/>
      <c r="B15" s="33"/>
      <c r="C15" s="33"/>
    </row>
    <row r="16" spans="1:4" ht="31.5">
      <c r="A16" s="13" t="s">
        <v>15</v>
      </c>
      <c r="B16" s="14" t="s">
        <v>13</v>
      </c>
      <c r="C16" s="23">
        <f>D5*3.4%</f>
        <v>81.065860000000001</v>
      </c>
    </row>
    <row r="17" spans="1:3" ht="18.75">
      <c r="A17" s="16">
        <v>45597</v>
      </c>
      <c r="B17" s="17" t="s">
        <v>14</v>
      </c>
      <c r="C17" s="23">
        <f>12371.5+7422.9</f>
        <v>19794.400000000001</v>
      </c>
    </row>
    <row r="18" spans="1:3" ht="18.75">
      <c r="A18" s="16">
        <v>45610</v>
      </c>
      <c r="B18" s="29" t="s">
        <v>26</v>
      </c>
      <c r="C18" s="3">
        <v>24250</v>
      </c>
    </row>
    <row r="19" spans="1:3" ht="31.5">
      <c r="A19" s="13" t="s">
        <v>27</v>
      </c>
      <c r="B19" s="14" t="s">
        <v>13</v>
      </c>
      <c r="C19" s="3">
        <f>D6*3.4%</f>
        <v>3895.0651600000006</v>
      </c>
    </row>
    <row r="20" spans="1:3" ht="18.75">
      <c r="A20" s="16">
        <v>45627</v>
      </c>
      <c r="B20" s="17" t="s">
        <v>14</v>
      </c>
      <c r="C20" s="23">
        <f>12371.5+7422.9</f>
        <v>19794.400000000001</v>
      </c>
    </row>
    <row r="21" spans="1:3" ht="18.75">
      <c r="A21" s="16">
        <v>45635</v>
      </c>
      <c r="B21" s="30" t="s">
        <v>28</v>
      </c>
      <c r="C21" s="3">
        <v>2581.4899999999998</v>
      </c>
    </row>
    <row r="22" spans="1:3" ht="18.75">
      <c r="A22" s="18"/>
      <c r="B22" s="1" t="s">
        <v>16</v>
      </c>
      <c r="C22" s="19">
        <f>C5+C6+C8+C11+C12+C13</f>
        <v>71886.459999999992</v>
      </c>
    </row>
    <row r="23" spans="1:3" ht="18.75">
      <c r="A23" s="20"/>
      <c r="B23" s="21" t="s">
        <v>17</v>
      </c>
      <c r="C23" s="22">
        <f>C16+C17+C18+C19+C20+C21</f>
        <v>70396.421019999994</v>
      </c>
    </row>
    <row r="24" spans="1:3" ht="18.75">
      <c r="A24" s="18"/>
      <c r="B24" s="1" t="s">
        <v>18</v>
      </c>
      <c r="C24" s="19">
        <f>C22-C23</f>
        <v>1490.0389799999975</v>
      </c>
    </row>
    <row r="25" spans="1:3" ht="18.75">
      <c r="A25" s="11"/>
      <c r="B25" s="11"/>
      <c r="C25" s="15"/>
    </row>
    <row r="26" spans="1:3" ht="18.75">
      <c r="A26" s="34" t="s">
        <v>19</v>
      </c>
      <c r="B26" s="34"/>
      <c r="C26" s="34"/>
    </row>
  </sheetData>
  <mergeCells count="6">
    <mergeCell ref="A10:C10"/>
    <mergeCell ref="A15:C15"/>
    <mergeCell ref="A26:C26"/>
    <mergeCell ref="A1:C1"/>
    <mergeCell ref="A3:C3"/>
    <mergeCell ref="A8:B8"/>
  </mergeCells>
  <pageMargins left="0.7" right="0.7" top="0.43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C29" sqref="C29"/>
    </sheetView>
  </sheetViews>
  <sheetFormatPr defaultRowHeight="15"/>
  <cols>
    <col min="1" max="1" width="14.85546875" customWidth="1"/>
    <col min="2" max="2" width="56.140625" customWidth="1"/>
    <col min="3" max="3" width="14.42578125" customWidth="1"/>
  </cols>
  <sheetData>
    <row r="1" spans="1:4" ht="56.25" customHeight="1">
      <c r="A1" s="32" t="s">
        <v>20</v>
      </c>
      <c r="B1" s="32"/>
      <c r="C1" s="32"/>
    </row>
    <row r="2" spans="1:4" ht="45.75" customHeight="1">
      <c r="A2" s="31" t="s">
        <v>0</v>
      </c>
      <c r="B2" s="31" t="s">
        <v>1</v>
      </c>
      <c r="C2" s="31" t="s">
        <v>2</v>
      </c>
    </row>
    <row r="3" spans="1:4" ht="18.75">
      <c r="A3" s="35" t="s">
        <v>29</v>
      </c>
      <c r="B3" s="35"/>
      <c r="C3" s="35"/>
    </row>
    <row r="4" spans="1:4" ht="18.75">
      <c r="A4" s="18" t="s">
        <v>32</v>
      </c>
      <c r="B4" s="18">
        <f>31941.7+31941.7</f>
        <v>63883.4</v>
      </c>
      <c r="C4" s="18">
        <f>26239.85+26239.85</f>
        <v>52479.7</v>
      </c>
      <c r="D4">
        <v>89991.52</v>
      </c>
    </row>
    <row r="5" spans="1:4" ht="18.75">
      <c r="A5" s="18" t="s">
        <v>33</v>
      </c>
      <c r="B5" s="18"/>
      <c r="C5" s="18"/>
    </row>
    <row r="6" spans="1:4" ht="18.75">
      <c r="A6" s="18" t="s">
        <v>34</v>
      </c>
      <c r="B6" s="18"/>
      <c r="C6" s="18"/>
    </row>
    <row r="7" spans="1:4" ht="18.75" hidden="1">
      <c r="A7" s="35" t="s">
        <v>30</v>
      </c>
      <c r="B7" s="35"/>
      <c r="C7" s="35"/>
    </row>
    <row r="8" spans="1:4" ht="18.75" hidden="1">
      <c r="A8" s="18" t="s">
        <v>35</v>
      </c>
      <c r="B8" s="18"/>
      <c r="C8" s="18"/>
    </row>
    <row r="9" spans="1:4" ht="18.75" hidden="1">
      <c r="A9" s="18" t="s">
        <v>36</v>
      </c>
      <c r="B9" s="18"/>
      <c r="C9" s="18"/>
    </row>
    <row r="10" spans="1:4" ht="18.75" hidden="1">
      <c r="A10" s="18" t="s">
        <v>37</v>
      </c>
      <c r="B10" s="18"/>
      <c r="C10" s="18"/>
    </row>
    <row r="11" spans="1:4" ht="18.75" hidden="1">
      <c r="A11" s="35" t="s">
        <v>31</v>
      </c>
      <c r="B11" s="35"/>
      <c r="C11" s="35"/>
    </row>
    <row r="12" spans="1:4" ht="18.75" hidden="1">
      <c r="A12" s="18" t="s">
        <v>38</v>
      </c>
      <c r="B12" s="18"/>
      <c r="C12" s="18"/>
    </row>
    <row r="13" spans="1:4" ht="18.75" hidden="1">
      <c r="A13" s="18" t="s">
        <v>39</v>
      </c>
      <c r="B13" s="18"/>
      <c r="C13" s="18"/>
    </row>
    <row r="14" spans="1:4" ht="18.75" hidden="1">
      <c r="A14" s="18" t="s">
        <v>40</v>
      </c>
      <c r="B14" s="18"/>
      <c r="C14" s="18"/>
    </row>
    <row r="15" spans="1:4" ht="18.75" hidden="1">
      <c r="A15" s="35" t="s">
        <v>3</v>
      </c>
      <c r="B15" s="35"/>
      <c r="C15" s="35"/>
    </row>
    <row r="16" spans="1:4" ht="18.75" hidden="1">
      <c r="A16" s="2" t="s">
        <v>4</v>
      </c>
      <c r="B16" s="2"/>
      <c r="C16" s="4"/>
    </row>
    <row r="17" spans="1:3" ht="18.75" hidden="1">
      <c r="A17" s="2" t="s">
        <v>5</v>
      </c>
      <c r="B17" s="2"/>
      <c r="C17" s="5"/>
    </row>
    <row r="18" spans="1:3" ht="18.75" hidden="1">
      <c r="A18" s="2" t="s">
        <v>6</v>
      </c>
      <c r="B18" s="2"/>
      <c r="C18" s="2"/>
    </row>
    <row r="19" spans="1:3" ht="18.75">
      <c r="A19" s="6"/>
      <c r="B19" s="7"/>
      <c r="C19" s="7"/>
    </row>
    <row r="20" spans="1:3" ht="18.75">
      <c r="A20" s="36" t="s">
        <v>41</v>
      </c>
      <c r="B20" s="36"/>
      <c r="C20" s="8">
        <f>'2024'!C24</f>
        <v>1490.0389799999975</v>
      </c>
    </row>
    <row r="21" spans="1:3" ht="18.75">
      <c r="A21" s="9"/>
      <c r="B21" s="9"/>
      <c r="C21" s="10"/>
    </row>
    <row r="22" spans="1:3" ht="18.75">
      <c r="A22" s="32" t="s">
        <v>8</v>
      </c>
      <c r="B22" s="32"/>
      <c r="C22" s="32"/>
    </row>
    <row r="23" spans="1:3" ht="31.5">
      <c r="A23" s="25" t="s">
        <v>21</v>
      </c>
      <c r="B23" s="24" t="s">
        <v>22</v>
      </c>
      <c r="C23" s="26">
        <f>275.07*1</f>
        <v>275.07</v>
      </c>
    </row>
    <row r="24" spans="1:3" ht="47.25">
      <c r="A24" s="25" t="s">
        <v>23</v>
      </c>
      <c r="B24" s="27" t="s">
        <v>24</v>
      </c>
      <c r="C24" s="28"/>
    </row>
    <row r="25" spans="1:3" ht="18.75">
      <c r="A25" s="25" t="s">
        <v>9</v>
      </c>
      <c r="B25" s="27" t="s">
        <v>25</v>
      </c>
      <c r="C25" s="28">
        <v>300</v>
      </c>
    </row>
    <row r="26" spans="1:3" ht="37.5">
      <c r="A26" s="12" t="s">
        <v>10</v>
      </c>
      <c r="B26" s="31" t="s">
        <v>11</v>
      </c>
      <c r="C26" s="31" t="s">
        <v>12</v>
      </c>
    </row>
    <row r="27" spans="1:3" ht="18.75">
      <c r="A27" s="33"/>
      <c r="B27" s="33"/>
      <c r="C27" s="33"/>
    </row>
    <row r="28" spans="1:3" ht="47.25">
      <c r="A28" s="13" t="s">
        <v>42</v>
      </c>
      <c r="B28" s="14" t="s">
        <v>13</v>
      </c>
      <c r="C28" s="23">
        <f>D4*3.4%</f>
        <v>3059.7116800000003</v>
      </c>
    </row>
    <row r="29" spans="1:3" ht="18.75">
      <c r="A29" s="16">
        <v>45658</v>
      </c>
      <c r="B29" s="17" t="s">
        <v>14</v>
      </c>
      <c r="C29" s="23">
        <f>12371.5+7422.9</f>
        <v>19794.400000000001</v>
      </c>
    </row>
    <row r="30" spans="1:3" ht="18.75">
      <c r="A30" s="18"/>
      <c r="B30" s="31" t="s">
        <v>16</v>
      </c>
      <c r="C30" s="19">
        <f>C4+C5+C6+C8+C9+C10+C12+C13+C14+C16+C17+C18+C20+C23+C24+C25</f>
        <v>54544.808979999994</v>
      </c>
    </row>
    <row r="31" spans="1:3" ht="18.75">
      <c r="A31" s="20"/>
      <c r="B31" s="21" t="s">
        <v>17</v>
      </c>
      <c r="C31" s="22">
        <f>C28+C29</f>
        <v>22854.111680000002</v>
      </c>
    </row>
    <row r="32" spans="1:3" ht="18.75">
      <c r="A32" s="18"/>
      <c r="B32" s="31" t="s">
        <v>18</v>
      </c>
      <c r="C32" s="19">
        <f>C30-C31</f>
        <v>31690.697299999993</v>
      </c>
    </row>
    <row r="33" spans="1:3" ht="18.75">
      <c r="A33" s="26"/>
      <c r="B33" s="26"/>
      <c r="C33" s="15"/>
    </row>
    <row r="34" spans="1:3" ht="18.75">
      <c r="A34" s="34" t="s">
        <v>43</v>
      </c>
      <c r="B34" s="34"/>
      <c r="C34" s="34"/>
    </row>
  </sheetData>
  <mergeCells count="9">
    <mergeCell ref="A34:C34"/>
    <mergeCell ref="A7:C7"/>
    <mergeCell ref="A11:C11"/>
    <mergeCell ref="A3:C3"/>
    <mergeCell ref="A1:C1"/>
    <mergeCell ref="A15:C15"/>
    <mergeCell ref="A20:B20"/>
    <mergeCell ref="A22:C22"/>
    <mergeCell ref="A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cp:lastPrinted>2025-02-06T06:37:58Z</cp:lastPrinted>
  <dcterms:created xsi:type="dcterms:W3CDTF">2024-12-05T08:13:31Z</dcterms:created>
  <dcterms:modified xsi:type="dcterms:W3CDTF">2025-02-19T07:04:35Z</dcterms:modified>
</cp:coreProperties>
</file>