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2024" sheetId="1" r:id="rId1"/>
    <sheet name="2025" sheetId="2" r:id="rId2"/>
  </sheets>
  <calcPr calcId="124519"/>
</workbook>
</file>

<file path=xl/calcChain.xml><?xml version="1.0" encoding="utf-8"?>
<calcChain xmlns="http://schemas.openxmlformats.org/spreadsheetml/2006/main">
  <c r="C30" i="2"/>
  <c r="C26"/>
  <c r="C4"/>
  <c r="C29" s="1"/>
  <c r="B4"/>
  <c r="C21"/>
  <c r="C8" i="1"/>
  <c r="C20" i="2"/>
  <c r="C27" l="1"/>
  <c r="C25" i="1"/>
  <c r="C24"/>
  <c r="C19"/>
  <c r="C20"/>
  <c r="C5"/>
  <c r="B5"/>
  <c r="C31" i="2" l="1"/>
  <c r="C16" i="1"/>
  <c r="C17"/>
  <c r="C4"/>
  <c r="B4"/>
  <c r="C14"/>
  <c r="C13"/>
  <c r="C3"/>
  <c r="B3"/>
  <c r="C26" l="1"/>
</calcChain>
</file>

<file path=xl/sharedStrings.xml><?xml version="1.0" encoding="utf-8"?>
<sst xmlns="http://schemas.openxmlformats.org/spreadsheetml/2006/main" count="65" uniqueCount="43">
  <si>
    <t>Собранные и израсходованные денежные средства по услугам «Ремонт и Содержание жилья»  по адресу:  ул. Чехова, 335-3</t>
  </si>
  <si>
    <t>Отчетный период</t>
  </si>
  <si>
    <t>Начислено</t>
  </si>
  <si>
    <t>Получено</t>
  </si>
  <si>
    <t>октябрь</t>
  </si>
  <si>
    <t>ноябрь</t>
  </si>
  <si>
    <t>декабрь</t>
  </si>
  <si>
    <t>Аренда подвального помещения</t>
  </si>
  <si>
    <t>РусМедиа</t>
  </si>
  <si>
    <t>по 200 руб.</t>
  </si>
  <si>
    <t>Дата составления</t>
  </si>
  <si>
    <t>Наименование работы</t>
  </si>
  <si>
    <t>Сумма, руб</t>
  </si>
  <si>
    <t>услуги ООО "ЕИРЦ" и банков по начислению и сборам коммунальных платежей составляют 3,4 % ежемесячно</t>
  </si>
  <si>
    <t>аварийное обслуживание общего имущества МКД</t>
  </si>
  <si>
    <t>октябрь 2024</t>
  </si>
  <si>
    <t>ИТОГО по содержанию жилья:</t>
  </si>
  <si>
    <t>Общая стоимость проведенных работ</t>
  </si>
  <si>
    <t>Сальдо:</t>
  </si>
  <si>
    <t>Перевод средств из ООО "УК"Комфортная среда"</t>
  </si>
  <si>
    <t>Прочистка канализации (3 раза)</t>
  </si>
  <si>
    <t>ноябрь 2024</t>
  </si>
  <si>
    <t>Приобретени материалов для противогололедных мероприятий</t>
  </si>
  <si>
    <t>Техническое диагностирование ВДГО (80 кв.)</t>
  </si>
  <si>
    <t>декабрь 2024</t>
  </si>
  <si>
    <t>Замена фанового стояка</t>
  </si>
  <si>
    <t>Приобретение материалов для нужд дома (белизна)</t>
  </si>
  <si>
    <t>за -1й квартал 2025г.</t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</si>
  <si>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</si>
  <si>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</si>
  <si>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</si>
  <si>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</si>
  <si>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</si>
  <si>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</si>
  <si>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</si>
  <si>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</si>
  <si>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июнь</t>
  </si>
  <si>
    <t>за -2й квартал 2025г.</t>
  </si>
  <si>
    <t>за -3й квартал 2025г.</t>
  </si>
  <si>
    <t>за -4й квартал 2025г.</t>
  </si>
  <si>
    <t>январь 2025</t>
  </si>
  <si>
    <t>Перевод средств с 2024г.</t>
  </si>
  <si>
    <t>Поверка и пробивка вентканалов (кв. 43, 57)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</si>
</sst>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191919"/>
      <name val="Times New Roman"/>
      <family val="1"/>
      <charset val="204"/>
    </font>
    <font>
      <sz val="14"/>
      <color rgb="FF191919"/>
      <name val="Times New Roman"/>
      <family val="1"/>
      <charset val="204"/>
    </font>
    <font>
      <b/>
      <sz val="12"/>
      <color rgb="FF191919"/>
      <name val="Times New Roman"/>
      <family val="1"/>
      <charset val="204"/>
    </font>
    <font>
      <sz val="12"/>
      <color rgb="FF191919"/>
      <name val="Times New Roman"/>
      <family val="1"/>
      <charset val="204"/>
    </font>
    <font>
      <i/>
      <sz val="11"/>
      <color rgb="FF19191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D26"/>
  <sheetViews>
    <sheetView workbookViewId="0">
      <selection activeCell="C10" sqref="C10"/>
    </sheetView>
  </sheetViews>
  <sheetFormatPr defaultRowHeight="15"/>
  <cols>
    <col min="1" max="1" width="12.7109375" customWidth="1"/>
    <col min="2" max="2" width="55.28515625" customWidth="1"/>
    <col min="3" max="3" width="13.28515625" customWidth="1"/>
  </cols>
  <sheetData>
    <row r="1" spans="1:4" ht="42.75" customHeight="1">
      <c r="A1" s="30" t="s">
        <v>0</v>
      </c>
      <c r="B1" s="31"/>
      <c r="C1" s="32"/>
    </row>
    <row r="2" spans="1:4" ht="31.5">
      <c r="A2" s="7" t="s">
        <v>1</v>
      </c>
      <c r="B2" s="7" t="s">
        <v>2</v>
      </c>
      <c r="C2" s="7" t="s">
        <v>3</v>
      </c>
    </row>
    <row r="3" spans="1:4" ht="18.75">
      <c r="A3" s="4" t="s">
        <v>4</v>
      </c>
      <c r="B3" s="3">
        <f>20975+20975</f>
        <v>41950</v>
      </c>
      <c r="C3" s="2">
        <f>5972.91+5972.91</f>
        <v>11945.82</v>
      </c>
      <c r="D3">
        <v>21710.49</v>
      </c>
    </row>
    <row r="4" spans="1:4" ht="18.75">
      <c r="A4" s="4" t="s">
        <v>5</v>
      </c>
      <c r="B4" s="3">
        <f>20975+20975</f>
        <v>41950</v>
      </c>
      <c r="C4" s="3">
        <f>18787.11+18787.11</f>
        <v>37574.22</v>
      </c>
      <c r="D4">
        <v>68435.06</v>
      </c>
    </row>
    <row r="5" spans="1:4" ht="18.75">
      <c r="A5" s="4" t="s">
        <v>6</v>
      </c>
      <c r="B5" s="3">
        <f>20975+20975</f>
        <v>41950</v>
      </c>
      <c r="C5" s="3">
        <f>2351.1+23651.1</f>
        <v>26002.199999999997</v>
      </c>
      <c r="D5">
        <v>89791.92</v>
      </c>
    </row>
    <row r="6" spans="1:4" ht="18.75">
      <c r="A6" s="9"/>
      <c r="B6" s="10"/>
      <c r="C6" s="11"/>
    </row>
    <row r="7" spans="1:4" ht="18.75">
      <c r="A7" s="33" t="s">
        <v>19</v>
      </c>
      <c r="B7" s="34"/>
      <c r="C7" s="3">
        <v>149039.64000000001</v>
      </c>
    </row>
    <row r="8" spans="1:4" ht="18.75">
      <c r="A8" s="26" t="s">
        <v>7</v>
      </c>
      <c r="B8" s="27"/>
      <c r="C8" s="23">
        <f>2000*3</f>
        <v>6000</v>
      </c>
    </row>
    <row r="9" spans="1:4" ht="37.5" hidden="1">
      <c r="A9" s="15" t="s">
        <v>8</v>
      </c>
      <c r="B9" s="16" t="s">
        <v>9</v>
      </c>
      <c r="C9" s="5"/>
    </row>
    <row r="10" spans="1:4" ht="18.75">
      <c r="A10" s="28"/>
      <c r="B10" s="29"/>
      <c r="C10" s="5"/>
    </row>
    <row r="11" spans="1:4" ht="47.25">
      <c r="A11" s="7" t="s">
        <v>10</v>
      </c>
      <c r="B11" s="7" t="s">
        <v>11</v>
      </c>
      <c r="C11" s="7" t="s">
        <v>12</v>
      </c>
    </row>
    <row r="12" spans="1:4" ht="18.75">
      <c r="A12" s="30"/>
      <c r="B12" s="31"/>
      <c r="C12" s="32"/>
    </row>
    <row r="13" spans="1:4" ht="47.25">
      <c r="A13" s="21" t="s">
        <v>15</v>
      </c>
      <c r="B13" s="22" t="s">
        <v>13</v>
      </c>
      <c r="C13" s="8">
        <f>D3*3.4%</f>
        <v>738.1566600000001</v>
      </c>
    </row>
    <row r="14" spans="1:4" ht="18.75">
      <c r="A14" s="12">
        <v>45566</v>
      </c>
      <c r="B14" s="22" t="s">
        <v>14</v>
      </c>
      <c r="C14" s="8">
        <f>10928.5+6557.1</f>
        <v>17485.599999999999</v>
      </c>
    </row>
    <row r="15" spans="1:4" ht="18.75">
      <c r="A15" s="12">
        <v>45572</v>
      </c>
      <c r="B15" s="22" t="s">
        <v>20</v>
      </c>
      <c r="C15" s="8">
        <v>12169.66</v>
      </c>
    </row>
    <row r="16" spans="1:4" ht="47.25">
      <c r="A16" s="21" t="s">
        <v>21</v>
      </c>
      <c r="B16" s="22" t="s">
        <v>13</v>
      </c>
      <c r="C16" s="8">
        <f>D4*3.4%</f>
        <v>2326.7920400000003</v>
      </c>
    </row>
    <row r="17" spans="1:3" ht="18.75">
      <c r="A17" s="12">
        <v>45597</v>
      </c>
      <c r="B17" s="22" t="s">
        <v>14</v>
      </c>
      <c r="C17" s="8">
        <f>10928.5+6557.1</f>
        <v>17485.599999999999</v>
      </c>
    </row>
    <row r="18" spans="1:3" ht="18.75">
      <c r="A18" s="12">
        <v>45610</v>
      </c>
      <c r="B18" s="22" t="s">
        <v>23</v>
      </c>
      <c r="C18" s="8">
        <v>20000</v>
      </c>
    </row>
    <row r="19" spans="1:3" ht="47.25">
      <c r="A19" s="21" t="s">
        <v>24</v>
      </c>
      <c r="B19" s="22" t="s">
        <v>13</v>
      </c>
      <c r="C19" s="8">
        <f>D5*3.4%</f>
        <v>3052.9252800000004</v>
      </c>
    </row>
    <row r="20" spans="1:3" ht="18.75">
      <c r="A20" s="12">
        <v>45627</v>
      </c>
      <c r="B20" s="22" t="s">
        <v>14</v>
      </c>
      <c r="C20" s="8">
        <f>10928.5+6557.1</f>
        <v>17485.599999999999</v>
      </c>
    </row>
    <row r="21" spans="1:3" ht="31.5">
      <c r="A21" s="12"/>
      <c r="B21" s="22" t="s">
        <v>22</v>
      </c>
      <c r="C21" s="8">
        <v>868</v>
      </c>
    </row>
    <row r="22" spans="1:3" ht="18.75">
      <c r="A22" s="12">
        <v>45650</v>
      </c>
      <c r="B22" s="22" t="s">
        <v>25</v>
      </c>
      <c r="C22" s="8">
        <v>3302.51</v>
      </c>
    </row>
    <row r="23" spans="1:3" ht="18.75">
      <c r="A23" s="12"/>
      <c r="B23" s="22" t="s">
        <v>26</v>
      </c>
      <c r="C23" s="8">
        <v>378.32</v>
      </c>
    </row>
    <row r="24" spans="1:3" ht="18.75">
      <c r="A24" s="18"/>
      <c r="B24" s="19" t="s">
        <v>16</v>
      </c>
      <c r="C24" s="20">
        <f>C3+C4+C5+C7+C8</f>
        <v>230561.88</v>
      </c>
    </row>
    <row r="25" spans="1:3" ht="18.75">
      <c r="A25" s="13"/>
      <c r="B25" s="17" t="s">
        <v>17</v>
      </c>
      <c r="C25" s="14">
        <f>C13+C14+C15+C16+C17+C18+C19+C20+C21+C22+C23</f>
        <v>95293.163979999998</v>
      </c>
    </row>
    <row r="26" spans="1:3" ht="18.75">
      <c r="A26" s="4"/>
      <c r="B26" s="1" t="s">
        <v>18</v>
      </c>
      <c r="C26" s="6">
        <f>C24-C25</f>
        <v>135268.71601999999</v>
      </c>
    </row>
  </sheetData>
  <mergeCells count="5">
    <mergeCell ref="A8:B8"/>
    <mergeCell ref="A10:B10"/>
    <mergeCell ref="A12:C12"/>
    <mergeCell ref="A1:C1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D31"/>
  <sheetViews>
    <sheetView tabSelected="1" workbookViewId="0">
      <selection activeCell="C31" sqref="C31"/>
    </sheetView>
  </sheetViews>
  <sheetFormatPr defaultRowHeight="15"/>
  <cols>
    <col min="1" max="1" width="12" customWidth="1"/>
    <col min="2" max="2" width="60.42578125" customWidth="1"/>
    <col min="3" max="3" width="13.5703125" customWidth="1"/>
  </cols>
  <sheetData>
    <row r="1" spans="1:4" ht="44.25" customHeight="1">
      <c r="A1" s="30" t="s">
        <v>0</v>
      </c>
      <c r="B1" s="31"/>
      <c r="C1" s="32"/>
    </row>
    <row r="2" spans="1:4" ht="40.5" customHeight="1">
      <c r="A2" s="7" t="s">
        <v>1</v>
      </c>
      <c r="B2" s="7" t="s">
        <v>2</v>
      </c>
      <c r="C2" s="7" t="s">
        <v>3</v>
      </c>
    </row>
    <row r="3" spans="1:4">
      <c r="A3" s="30" t="s">
        <v>27</v>
      </c>
      <c r="B3" s="35"/>
      <c r="C3" s="36"/>
    </row>
    <row r="4" spans="1:4" ht="15.75">
      <c r="A4" s="25" t="s">
        <v>28</v>
      </c>
      <c r="B4" s="25">
        <f>20975+20975</f>
        <v>41950</v>
      </c>
      <c r="C4" s="25">
        <f>14973.11+14973.11</f>
        <v>29946.22</v>
      </c>
      <c r="D4">
        <v>56738.38</v>
      </c>
    </row>
    <row r="5" spans="1:4" ht="15.75">
      <c r="A5" s="25" t="s">
        <v>29</v>
      </c>
      <c r="B5" s="25"/>
      <c r="C5" s="25"/>
    </row>
    <row r="6" spans="1:4" ht="15.75">
      <c r="A6" s="25" t="s">
        <v>30</v>
      </c>
      <c r="B6" s="25"/>
      <c r="C6" s="25"/>
    </row>
    <row r="7" spans="1:4" ht="15" hidden="1" customHeight="1">
      <c r="A7" s="30" t="s">
        <v>37</v>
      </c>
      <c r="B7" s="35"/>
      <c r="C7" s="36"/>
    </row>
    <row r="8" spans="1:4" ht="15.75" hidden="1">
      <c r="A8" s="25" t="s">
        <v>31</v>
      </c>
      <c r="B8" s="25"/>
      <c r="C8" s="25"/>
    </row>
    <row r="9" spans="1:4" ht="15.75" hidden="1">
      <c r="A9" s="25" t="s">
        <v>32</v>
      </c>
      <c r="B9" s="25"/>
      <c r="C9" s="25"/>
    </row>
    <row r="10" spans="1:4" ht="15.75" hidden="1">
      <c r="A10" s="25" t="s">
        <v>36</v>
      </c>
      <c r="B10" s="25"/>
      <c r="C10" s="25"/>
    </row>
    <row r="11" spans="1:4" hidden="1">
      <c r="A11" s="37" t="s">
        <v>38</v>
      </c>
      <c r="B11" s="35"/>
      <c r="C11" s="36"/>
    </row>
    <row r="12" spans="1:4" ht="15.75" hidden="1">
      <c r="A12" s="25" t="s">
        <v>33</v>
      </c>
      <c r="B12" s="25"/>
      <c r="C12" s="25"/>
    </row>
    <row r="13" spans="1:4" ht="15.75" hidden="1">
      <c r="A13" s="25" t="s">
        <v>34</v>
      </c>
      <c r="B13" s="25"/>
      <c r="C13" s="25"/>
    </row>
    <row r="14" spans="1:4" ht="15.75" hidden="1">
      <c r="A14" s="25" t="s">
        <v>35</v>
      </c>
      <c r="B14" s="25"/>
      <c r="C14" s="25"/>
    </row>
    <row r="15" spans="1:4" hidden="1">
      <c r="A15" s="37" t="s">
        <v>39</v>
      </c>
      <c r="B15" s="35"/>
      <c r="C15" s="36"/>
    </row>
    <row r="16" spans="1:4" ht="18.75" hidden="1">
      <c r="A16" s="4" t="s">
        <v>4</v>
      </c>
      <c r="B16" s="3"/>
      <c r="C16" s="2"/>
    </row>
    <row r="17" spans="1:3" ht="18.75" hidden="1">
      <c r="A17" s="4" t="s">
        <v>5</v>
      </c>
      <c r="B17" s="3"/>
      <c r="C17" s="3"/>
    </row>
    <row r="18" spans="1:3" ht="18.75" hidden="1">
      <c r="A18" s="4" t="s">
        <v>6</v>
      </c>
      <c r="B18" s="3"/>
      <c r="C18" s="3"/>
    </row>
    <row r="19" spans="1:3" ht="18.75">
      <c r="A19" s="24"/>
      <c r="B19" s="10"/>
      <c r="C19" s="11"/>
    </row>
    <row r="20" spans="1:3" ht="18.75">
      <c r="A20" s="33" t="s">
        <v>41</v>
      </c>
      <c r="B20" s="34"/>
      <c r="C20" s="3">
        <f>'2024'!C26</f>
        <v>135268.71601999999</v>
      </c>
    </row>
    <row r="21" spans="1:3" ht="18.75">
      <c r="A21" s="26" t="s">
        <v>7</v>
      </c>
      <c r="B21" s="27"/>
      <c r="C21" s="23">
        <f>2000*1</f>
        <v>2000</v>
      </c>
    </row>
    <row r="22" spans="1:3" ht="37.5">
      <c r="A22" s="15" t="s">
        <v>8</v>
      </c>
      <c r="B22" s="16" t="s">
        <v>9</v>
      </c>
      <c r="C22" s="5"/>
    </row>
    <row r="23" spans="1:3" ht="18.75">
      <c r="A23" s="28"/>
      <c r="B23" s="29"/>
      <c r="C23" s="5"/>
    </row>
    <row r="24" spans="1:3" ht="47.25">
      <c r="A24" s="7" t="s">
        <v>10</v>
      </c>
      <c r="B24" s="7" t="s">
        <v>11</v>
      </c>
      <c r="C24" s="7" t="s">
        <v>12</v>
      </c>
    </row>
    <row r="25" spans="1:3" ht="18.75">
      <c r="A25" s="30"/>
      <c r="B25" s="31"/>
      <c r="C25" s="32"/>
    </row>
    <row r="26" spans="1:3" ht="31.5">
      <c r="A26" s="21" t="s">
        <v>40</v>
      </c>
      <c r="B26" s="22" t="s">
        <v>13</v>
      </c>
      <c r="C26" s="8">
        <f>D4*3.4%</f>
        <v>1929.10492</v>
      </c>
    </row>
    <row r="27" spans="1:3" ht="18.75">
      <c r="A27" s="12">
        <v>45658</v>
      </c>
      <c r="B27" s="22" t="s">
        <v>14</v>
      </c>
      <c r="C27" s="8">
        <f>10928.5+6557.1</f>
        <v>17485.599999999999</v>
      </c>
    </row>
    <row r="28" spans="1:3" ht="18.75">
      <c r="A28" s="12"/>
      <c r="B28" s="22" t="s">
        <v>42</v>
      </c>
      <c r="C28" s="8">
        <v>3150</v>
      </c>
    </row>
    <row r="29" spans="1:3" ht="18.75">
      <c r="A29" s="18"/>
      <c r="B29" s="19" t="s">
        <v>16</v>
      </c>
      <c r="C29" s="20">
        <f>C4+C5+C6+C8+C9+C10+C12+C13+C14+C16+C17+C18+C20+C21</f>
        <v>167214.93601999999</v>
      </c>
    </row>
    <row r="30" spans="1:3" ht="18.75">
      <c r="A30" s="13"/>
      <c r="B30" s="17" t="s">
        <v>17</v>
      </c>
      <c r="C30" s="14">
        <f>C26+C27+C28</f>
        <v>22564.70492</v>
      </c>
    </row>
    <row r="31" spans="1:3" ht="18.75">
      <c r="A31" s="4"/>
      <c r="B31" s="1" t="s">
        <v>18</v>
      </c>
      <c r="C31" s="6">
        <f>C29-C30</f>
        <v>144650.2311</v>
      </c>
    </row>
  </sheetData>
  <mergeCells count="9">
    <mergeCell ref="A1:C1"/>
    <mergeCell ref="A20:B20"/>
    <mergeCell ref="A21:B21"/>
    <mergeCell ref="A23:B23"/>
    <mergeCell ref="A25:C25"/>
    <mergeCell ref="A3:C3"/>
    <mergeCell ref="A7:C7"/>
    <mergeCell ref="A15:C15"/>
    <mergeCell ref="A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cp:lastPrinted>2025-02-06T07:41:02Z</cp:lastPrinted>
  <dcterms:created xsi:type="dcterms:W3CDTF">2024-11-07T06:57:58Z</dcterms:created>
  <dcterms:modified xsi:type="dcterms:W3CDTF">2025-02-13T08:15:18Z</dcterms:modified>
</cp:coreProperties>
</file>