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2024" sheetId="1" r:id="rId1"/>
    <sheet name="2025" sheetId="2" r:id="rId2"/>
  </sheets>
  <calcPr calcId="124519"/>
</workbook>
</file>

<file path=xl/calcChain.xml><?xml version="1.0" encoding="utf-8"?>
<calcChain xmlns="http://schemas.openxmlformats.org/spreadsheetml/2006/main">
  <c r="C37" i="2"/>
  <c r="C36"/>
  <c r="C19"/>
  <c r="C23"/>
  <c r="C4"/>
  <c r="B4"/>
  <c r="C24" i="1"/>
  <c r="C23"/>
  <c r="C17"/>
  <c r="C18"/>
  <c r="C6"/>
  <c r="B6"/>
  <c r="C27" i="2"/>
  <c r="C26"/>
  <c r="C24"/>
  <c r="C38" l="1"/>
  <c r="C13" i="1"/>
  <c r="C14"/>
  <c r="C5"/>
  <c r="B5"/>
  <c r="C12"/>
  <c r="C11"/>
  <c r="C7"/>
  <c r="C4"/>
  <c r="B4"/>
  <c r="C25" l="1"/>
</calcChain>
</file>

<file path=xl/sharedStrings.xml><?xml version="1.0" encoding="utf-8"?>
<sst xmlns="http://schemas.openxmlformats.org/spreadsheetml/2006/main" count="64" uniqueCount="43">
  <si>
    <t>Собранные и израсходованные денежные средства по услуге «Содержание жилья», по адресу:  ул. Б. Бульварная. 8</t>
  </si>
  <si>
    <t>Отчетный период</t>
  </si>
  <si>
    <t>Начислено</t>
  </si>
  <si>
    <t>Получено</t>
  </si>
  <si>
    <t>октябрь</t>
  </si>
  <si>
    <t>ноябрь</t>
  </si>
  <si>
    <t>декабрь</t>
  </si>
  <si>
    <t>Дата составления</t>
  </si>
  <si>
    <t>Наименование работы</t>
  </si>
  <si>
    <t>Сумма, руб</t>
  </si>
  <si>
    <t>услуги ООО "ЕИРЦ" и банков по начислению и сборам коммунальных платежей составляют 3,4 % ежемесячно</t>
  </si>
  <si>
    <t>аварийное обслуживание общего имущества МКД</t>
  </si>
  <si>
    <t>октябрь 2024</t>
  </si>
  <si>
    <t>ИТОГО по содержанию жилья:</t>
  </si>
  <si>
    <t>Общая стоимость проведенных работ</t>
  </si>
  <si>
    <t>Сальдо:</t>
  </si>
  <si>
    <t>за -4й квартал 2024г.</t>
  </si>
  <si>
    <t>Перевод средств из ООО "УК"Комфортная среда"</t>
  </si>
  <si>
    <t>ноябрь 2024</t>
  </si>
  <si>
    <t>Замена кранов на батарее и стояке (кв. 19)</t>
  </si>
  <si>
    <t>декарь 2024</t>
  </si>
  <si>
    <t>Приобретние материалов для противогололедных мероприятий</t>
  </si>
  <si>
    <t>Техническое диагностирование ВДГО (40 кв.)</t>
  </si>
  <si>
    <t>Монтаж светильника для освещения номера дома</t>
  </si>
  <si>
    <t>Установка таблички</t>
  </si>
  <si>
    <t>Замена светильника аншлага после его порчи</t>
  </si>
  <si>
    <t>Перевод средств с 2024г.</t>
  </si>
  <si>
    <t>за -1й квартал 2025г.</t>
  </si>
  <si>
    <t>за -2й квартал 2025г.</t>
  </si>
  <si>
    <t>за -3й квартал 2025г.</t>
  </si>
  <si>
    <t>за -4й квартал 2025г.</t>
  </si>
  <si>
    <t>январь 2025</t>
  </si>
  <si>
    <t>февраль 2025</t>
  </si>
  <si>
    <t>Приобретение материалов для уборки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</si>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</sst>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191919"/>
      <name val="Times New Roman"/>
      <family val="1"/>
      <charset val="204"/>
    </font>
    <font>
      <sz val="14"/>
      <color rgb="FF191919"/>
      <name val="Times New Roman"/>
      <family val="1"/>
      <charset val="204"/>
    </font>
    <font>
      <b/>
      <sz val="12"/>
      <color rgb="FF191919"/>
      <name val="Times New Roman"/>
      <family val="1"/>
      <charset val="204"/>
    </font>
    <font>
      <sz val="12"/>
      <color rgb="FF191919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opLeftCell="A3" workbookViewId="0">
      <selection activeCell="C25" sqref="C25"/>
    </sheetView>
  </sheetViews>
  <sheetFormatPr defaultRowHeight="15"/>
  <cols>
    <col min="1" max="1" width="14.5703125" customWidth="1"/>
    <col min="2" max="2" width="54.140625" customWidth="1"/>
    <col min="3" max="3" width="15.5703125" customWidth="1"/>
  </cols>
  <sheetData>
    <row r="1" spans="1:4" ht="39.75" customHeight="1">
      <c r="A1" s="23" t="s">
        <v>0</v>
      </c>
      <c r="B1" s="24"/>
      <c r="C1" s="25"/>
    </row>
    <row r="2" spans="1:4" ht="50.25" customHeight="1">
      <c r="A2" s="1" t="s">
        <v>1</v>
      </c>
      <c r="B2" s="1" t="s">
        <v>2</v>
      </c>
      <c r="C2" s="1" t="s">
        <v>3</v>
      </c>
    </row>
    <row r="3" spans="1:4">
      <c r="A3" s="26" t="s">
        <v>16</v>
      </c>
      <c r="B3" s="27"/>
      <c r="C3" s="28"/>
    </row>
    <row r="4" spans="1:4" ht="18.75">
      <c r="A4" s="4" t="s">
        <v>4</v>
      </c>
      <c r="B4" s="2">
        <f>11287.8+11287.8</f>
        <v>22575.599999999999</v>
      </c>
      <c r="C4" s="2">
        <f>617.75+617.75</f>
        <v>1235.5</v>
      </c>
      <c r="D4">
        <v>2008.39</v>
      </c>
    </row>
    <row r="5" spans="1:4" ht="18.75">
      <c r="A5" s="4" t="s">
        <v>5</v>
      </c>
      <c r="B5" s="2">
        <f>11287.8+11287.8</f>
        <v>22575.599999999999</v>
      </c>
      <c r="C5" s="3">
        <f>7898.82+7898.82</f>
        <v>15797.64</v>
      </c>
      <c r="D5">
        <v>24874.080000000002</v>
      </c>
    </row>
    <row r="6" spans="1:4" ht="18.75">
      <c r="A6" s="4" t="s">
        <v>6</v>
      </c>
      <c r="B6" s="2">
        <f>11287.8+11287.8</f>
        <v>22575.599999999999</v>
      </c>
      <c r="C6" s="2">
        <f>12286.89+12286.89</f>
        <v>24573.78</v>
      </c>
      <c r="D6">
        <v>35027.14</v>
      </c>
    </row>
    <row r="7" spans="1:4" ht="18.75">
      <c r="A7" s="29" t="s">
        <v>17</v>
      </c>
      <c r="B7" s="30"/>
      <c r="C7" s="3">
        <f>71981.72</f>
        <v>71981.72</v>
      </c>
    </row>
    <row r="8" spans="1:4" ht="18.75">
      <c r="A8" s="21"/>
      <c r="B8" s="22"/>
      <c r="C8" s="5"/>
    </row>
    <row r="9" spans="1:4" ht="31.5">
      <c r="A9" s="14" t="s">
        <v>7</v>
      </c>
      <c r="B9" s="7" t="s">
        <v>8</v>
      </c>
      <c r="C9" s="7" t="s">
        <v>9</v>
      </c>
    </row>
    <row r="10" spans="1:4" ht="18.75">
      <c r="A10" s="23"/>
      <c r="B10" s="24"/>
      <c r="C10" s="25"/>
    </row>
    <row r="11" spans="1:4" ht="47.25">
      <c r="A11" s="19" t="s">
        <v>12</v>
      </c>
      <c r="B11" s="10" t="s">
        <v>10</v>
      </c>
      <c r="C11" s="8">
        <f>D4*3.4%</f>
        <v>68.285260000000008</v>
      </c>
    </row>
    <row r="12" spans="1:4" ht="18.75">
      <c r="A12" s="11">
        <v>45566</v>
      </c>
      <c r="B12" s="10" t="s">
        <v>11</v>
      </c>
      <c r="C12" s="20">
        <f>3038.6+5064.33</f>
        <v>8102.93</v>
      </c>
    </row>
    <row r="13" spans="1:4" ht="47.25">
      <c r="A13" s="19" t="s">
        <v>18</v>
      </c>
      <c r="B13" s="10" t="s">
        <v>10</v>
      </c>
      <c r="C13" s="20">
        <f>D5*3.4%</f>
        <v>845.71872000000008</v>
      </c>
    </row>
    <row r="14" spans="1:4" ht="18.75">
      <c r="A14" s="11">
        <v>45597</v>
      </c>
      <c r="B14" s="10" t="s">
        <v>11</v>
      </c>
      <c r="C14" s="20">
        <f>3038.6+5064.33</f>
        <v>8102.93</v>
      </c>
    </row>
    <row r="15" spans="1:4" ht="18.75">
      <c r="A15" s="11">
        <v>45607</v>
      </c>
      <c r="B15" s="10" t="s">
        <v>19</v>
      </c>
      <c r="C15" s="20">
        <v>15388.61</v>
      </c>
    </row>
    <row r="16" spans="1:4" ht="18.75">
      <c r="A16" s="11">
        <v>45610</v>
      </c>
      <c r="B16" s="10" t="s">
        <v>22</v>
      </c>
      <c r="C16" s="20">
        <v>10000</v>
      </c>
    </row>
    <row r="17" spans="1:3" ht="47.25">
      <c r="A17" s="19" t="s">
        <v>20</v>
      </c>
      <c r="B17" s="10" t="s">
        <v>10</v>
      </c>
      <c r="C17" s="20">
        <f>D6*3.4%</f>
        <v>1190.9227600000002</v>
      </c>
    </row>
    <row r="18" spans="1:3" ht="18.75">
      <c r="A18" s="11">
        <v>45627</v>
      </c>
      <c r="B18" s="10" t="s">
        <v>11</v>
      </c>
      <c r="C18" s="20">
        <f>3038.6+5064.33</f>
        <v>8102.93</v>
      </c>
    </row>
    <row r="19" spans="1:3" ht="31.5">
      <c r="A19" s="11"/>
      <c r="B19" s="10" t="s">
        <v>21</v>
      </c>
      <c r="C19" s="20">
        <v>868</v>
      </c>
    </row>
    <row r="20" spans="1:3" ht="18.75">
      <c r="A20" s="11">
        <v>45629</v>
      </c>
      <c r="B20" s="10" t="s">
        <v>23</v>
      </c>
      <c r="C20" s="20">
        <v>6558.82</v>
      </c>
    </row>
    <row r="21" spans="1:3" ht="18.75">
      <c r="A21" s="11">
        <v>45643</v>
      </c>
      <c r="B21" s="10" t="s">
        <v>24</v>
      </c>
      <c r="C21" s="20">
        <v>2375.5100000000002</v>
      </c>
    </row>
    <row r="22" spans="1:3" ht="18.75">
      <c r="A22" s="11">
        <v>45650</v>
      </c>
      <c r="B22" s="10" t="s">
        <v>25</v>
      </c>
      <c r="C22" s="20">
        <v>1749</v>
      </c>
    </row>
    <row r="23" spans="1:3" ht="18.75">
      <c r="A23" s="16"/>
      <c r="B23" s="17" t="s">
        <v>13</v>
      </c>
      <c r="C23" s="18">
        <f>C4+C5+C6+C7</f>
        <v>113588.64</v>
      </c>
    </row>
    <row r="24" spans="1:3" ht="18.75">
      <c r="A24" s="12"/>
      <c r="B24" s="15" t="s">
        <v>14</v>
      </c>
      <c r="C24" s="13">
        <f>C11+C12+C13+C14+C15+C16+C17+C18+C19+C20+C21+C22</f>
        <v>63353.656740000006</v>
      </c>
    </row>
    <row r="25" spans="1:3" ht="18.75">
      <c r="A25" s="9"/>
      <c r="B25" s="1" t="s">
        <v>15</v>
      </c>
      <c r="C25" s="6">
        <f>C23-C24</f>
        <v>50234.983259999994</v>
      </c>
    </row>
  </sheetData>
  <mergeCells count="5">
    <mergeCell ref="A8:B8"/>
    <mergeCell ref="A10:C10"/>
    <mergeCell ref="A1:C1"/>
    <mergeCell ref="A3:C3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8"/>
  <sheetViews>
    <sheetView tabSelected="1" topLeftCell="A3" workbookViewId="0">
      <selection activeCell="C38" sqref="C38"/>
    </sheetView>
  </sheetViews>
  <sheetFormatPr defaultRowHeight="15"/>
  <cols>
    <col min="1" max="1" width="13.7109375" customWidth="1"/>
    <col min="2" max="2" width="55.42578125" customWidth="1"/>
    <col min="3" max="3" width="14.140625" customWidth="1"/>
  </cols>
  <sheetData>
    <row r="1" spans="1:4" ht="42" customHeight="1">
      <c r="A1" s="23" t="s">
        <v>0</v>
      </c>
      <c r="B1" s="24"/>
      <c r="C1" s="25"/>
    </row>
    <row r="2" spans="1:4" ht="57" customHeight="1">
      <c r="A2" s="1" t="s">
        <v>1</v>
      </c>
      <c r="B2" s="1" t="s">
        <v>2</v>
      </c>
      <c r="C2" s="1" t="s">
        <v>3</v>
      </c>
    </row>
    <row r="3" spans="1:4">
      <c r="A3" s="26" t="s">
        <v>27</v>
      </c>
      <c r="B3" s="27"/>
      <c r="C3" s="28"/>
    </row>
    <row r="4" spans="1:4" ht="18.75">
      <c r="A4" s="4" t="s">
        <v>34</v>
      </c>
      <c r="B4" s="2">
        <f>11287.8+11287.8</f>
        <v>22575.599999999999</v>
      </c>
      <c r="C4" s="2">
        <f>8645.74+8645.74</f>
        <v>17291.48</v>
      </c>
      <c r="D4">
        <v>31302.36</v>
      </c>
    </row>
    <row r="5" spans="1:4" ht="18.75">
      <c r="A5" s="4" t="s">
        <v>35</v>
      </c>
      <c r="B5" s="2"/>
      <c r="C5" s="3"/>
    </row>
    <row r="6" spans="1:4" ht="18.75">
      <c r="A6" s="4" t="s">
        <v>36</v>
      </c>
      <c r="B6" s="2"/>
      <c r="C6" s="2"/>
    </row>
    <row r="7" spans="1:4" hidden="1">
      <c r="A7" s="26" t="s">
        <v>28</v>
      </c>
      <c r="B7" s="27"/>
      <c r="C7" s="28"/>
    </row>
    <row r="8" spans="1:4" ht="18.75" hidden="1">
      <c r="A8" s="4" t="s">
        <v>37</v>
      </c>
      <c r="B8" s="2"/>
      <c r="C8" s="2"/>
    </row>
    <row r="9" spans="1:4" ht="18.75" hidden="1">
      <c r="A9" s="4" t="s">
        <v>38</v>
      </c>
      <c r="B9" s="2"/>
      <c r="C9" s="3"/>
    </row>
    <row r="10" spans="1:4" ht="18.75" hidden="1">
      <c r="A10" s="4" t="s">
        <v>39</v>
      </c>
      <c r="B10" s="2"/>
      <c r="C10" s="2"/>
    </row>
    <row r="11" spans="1:4" hidden="1">
      <c r="A11" s="26" t="s">
        <v>29</v>
      </c>
      <c r="B11" s="27"/>
      <c r="C11" s="28"/>
    </row>
    <row r="12" spans="1:4" ht="18.75" hidden="1">
      <c r="A12" s="4" t="s">
        <v>40</v>
      </c>
      <c r="B12" s="2"/>
      <c r="C12" s="2"/>
    </row>
    <row r="13" spans="1:4" ht="18.75" hidden="1">
      <c r="A13" s="4" t="s">
        <v>41</v>
      </c>
      <c r="B13" s="2"/>
      <c r="C13" s="3"/>
    </row>
    <row r="14" spans="1:4" ht="18.75" hidden="1">
      <c r="A14" s="4" t="s">
        <v>42</v>
      </c>
      <c r="B14" s="2"/>
      <c r="C14" s="2"/>
    </row>
    <row r="15" spans="1:4" hidden="1">
      <c r="A15" s="26" t="s">
        <v>30</v>
      </c>
      <c r="B15" s="27"/>
      <c r="C15" s="28"/>
    </row>
    <row r="16" spans="1:4" ht="18.75" hidden="1">
      <c r="A16" s="4" t="s">
        <v>4</v>
      </c>
      <c r="B16" s="2"/>
      <c r="C16" s="2"/>
    </row>
    <row r="17" spans="1:3" ht="18.75" hidden="1">
      <c r="A17" s="4" t="s">
        <v>5</v>
      </c>
      <c r="B17" s="2"/>
      <c r="C17" s="3"/>
    </row>
    <row r="18" spans="1:3" ht="18.75" hidden="1">
      <c r="A18" s="4" t="s">
        <v>6</v>
      </c>
      <c r="B18" s="2"/>
      <c r="C18" s="2"/>
    </row>
    <row r="19" spans="1:3" ht="18.75">
      <c r="A19" s="29" t="s">
        <v>26</v>
      </c>
      <c r="B19" s="30"/>
      <c r="C19" s="3">
        <f>'2024'!C25</f>
        <v>50234.983259999994</v>
      </c>
    </row>
    <row r="20" spans="1:3" ht="18.75">
      <c r="A20" s="21"/>
      <c r="B20" s="22"/>
      <c r="C20" s="5"/>
    </row>
    <row r="21" spans="1:3" ht="47.25">
      <c r="A21" s="14" t="s">
        <v>7</v>
      </c>
      <c r="B21" s="7" t="s">
        <v>8</v>
      </c>
      <c r="C21" s="7" t="s">
        <v>9</v>
      </c>
    </row>
    <row r="22" spans="1:3" ht="18.75">
      <c r="A22" s="23"/>
      <c r="B22" s="24"/>
      <c r="C22" s="25"/>
    </row>
    <row r="23" spans="1:3" ht="39" customHeight="1">
      <c r="A23" s="19" t="s">
        <v>31</v>
      </c>
      <c r="B23" s="10" t="s">
        <v>10</v>
      </c>
      <c r="C23" s="8">
        <f>D4*3.4%</f>
        <v>1064.28024</v>
      </c>
    </row>
    <row r="24" spans="1:3" ht="18.75">
      <c r="A24" s="11">
        <v>45658</v>
      </c>
      <c r="B24" s="10" t="s">
        <v>11</v>
      </c>
      <c r="C24" s="20">
        <f>3038.6+5064.33</f>
        <v>8102.93</v>
      </c>
    </row>
    <row r="25" spans="1:3" ht="18.75">
      <c r="A25" s="11"/>
      <c r="B25" s="10" t="s">
        <v>33</v>
      </c>
      <c r="C25" s="20">
        <v>1538</v>
      </c>
    </row>
    <row r="26" spans="1:3" ht="39.75" customHeight="1">
      <c r="A26" s="19" t="s">
        <v>32</v>
      </c>
      <c r="B26" s="10" t="s">
        <v>10</v>
      </c>
      <c r="C26" s="20">
        <f>D17*3.4%</f>
        <v>0</v>
      </c>
    </row>
    <row r="27" spans="1:3" ht="18.75">
      <c r="A27" s="11">
        <v>45689</v>
      </c>
      <c r="B27" s="10" t="s">
        <v>11</v>
      </c>
      <c r="C27" s="20">
        <f>3038.6+5064.33</f>
        <v>8102.93</v>
      </c>
    </row>
    <row r="28" spans="1:3" ht="18.75">
      <c r="A28" s="11"/>
      <c r="B28" s="10"/>
      <c r="C28" s="20"/>
    </row>
    <row r="29" spans="1:3" ht="18.75">
      <c r="A29" s="11"/>
      <c r="B29" s="10"/>
      <c r="C29" s="20"/>
    </row>
    <row r="30" spans="1:3" ht="18.75">
      <c r="A30" s="19"/>
      <c r="B30" s="10"/>
      <c r="C30" s="20"/>
    </row>
    <row r="31" spans="1:3" ht="18.75">
      <c r="A31" s="11"/>
      <c r="B31" s="10"/>
      <c r="C31" s="20"/>
    </row>
    <row r="32" spans="1:3" ht="18.75">
      <c r="A32" s="11"/>
      <c r="B32" s="10"/>
      <c r="C32" s="20"/>
    </row>
    <row r="33" spans="1:3" ht="18.75">
      <c r="A33" s="11"/>
      <c r="B33" s="10"/>
      <c r="C33" s="20"/>
    </row>
    <row r="34" spans="1:3" ht="18.75">
      <c r="A34" s="11"/>
      <c r="B34" s="10"/>
      <c r="C34" s="20"/>
    </row>
    <row r="35" spans="1:3" ht="18.75">
      <c r="A35" s="11"/>
      <c r="B35" s="10"/>
      <c r="C35" s="20"/>
    </row>
    <row r="36" spans="1:3" ht="18.75">
      <c r="A36" s="16"/>
      <c r="B36" s="17" t="s">
        <v>13</v>
      </c>
      <c r="C36" s="18">
        <f>C4+C5+C6+C16+C17+C18+C19</f>
        <v>67526.46325999999</v>
      </c>
    </row>
    <row r="37" spans="1:3" ht="18.75">
      <c r="A37" s="12"/>
      <c r="B37" s="15" t="s">
        <v>14</v>
      </c>
      <c r="C37" s="13">
        <f>C23+C24+C25+C26+C27+C28+C29+C30+C31+C32+C33+C34+C35</f>
        <v>18808.140240000001</v>
      </c>
    </row>
    <row r="38" spans="1:3" ht="18.75">
      <c r="A38" s="9"/>
      <c r="B38" s="1" t="s">
        <v>15</v>
      </c>
      <c r="C38" s="6">
        <f>C36-C37</f>
        <v>48718.323019999989</v>
      </c>
    </row>
  </sheetData>
  <mergeCells count="8">
    <mergeCell ref="A1:C1"/>
    <mergeCell ref="A15:C15"/>
    <mergeCell ref="A19:B19"/>
    <mergeCell ref="A20:B20"/>
    <mergeCell ref="A22:C22"/>
    <mergeCell ref="A11:C11"/>
    <mergeCell ref="A7:C7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Виктория</cp:lastModifiedBy>
  <cp:lastPrinted>2025-01-13T07:59:41Z</cp:lastPrinted>
  <dcterms:created xsi:type="dcterms:W3CDTF">2024-11-07T06:27:47Z</dcterms:created>
  <dcterms:modified xsi:type="dcterms:W3CDTF">2025-02-06T06:32:23Z</dcterms:modified>
</cp:coreProperties>
</file>